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40" windowWidth="15480" windowHeight="10860" activeTab="0"/>
  </bookViews>
  <sheets>
    <sheet name="Приложение 4" sheetId="1" r:id="rId1"/>
  </sheets>
  <definedNames>
    <definedName name="_xlnm.Print_Area" localSheetId="0">'Приложение 4'!$A$2:$L$51</definedName>
  </definedNames>
  <calcPr fullCalcOnLoad="1"/>
</workbook>
</file>

<file path=xl/sharedStrings.xml><?xml version="1.0" encoding="utf-8"?>
<sst xmlns="http://schemas.openxmlformats.org/spreadsheetml/2006/main" count="94" uniqueCount="58">
  <si>
    <t>Приложение № 4</t>
  </si>
  <si>
    <t xml:space="preserve">РЕАЛИЗАЦИЯ РАЙОННОЙ АДРЕСНОЙ ПРОГРАММЫ КАПИТАЛЬНОГО СТРОИТЕЛЬСТВА </t>
  </si>
  <si>
    <t>Приозерского муниципального района Ленинградской области</t>
  </si>
  <si>
    <t>Наименование заказчика, объекта и его местонахождение, подрядчик</t>
  </si>
  <si>
    <t>Источник финансиро-вания</t>
  </si>
  <si>
    <t>Годы строитель-ства</t>
  </si>
  <si>
    <t>Проектная мощность</t>
  </si>
  <si>
    <t>Фактический объем (тыс.руб.)</t>
  </si>
  <si>
    <t>Фактичес-кий ввод мощности</t>
  </si>
  <si>
    <t xml:space="preserve">   КВ</t>
  </si>
  <si>
    <t xml:space="preserve"> СМР</t>
  </si>
  <si>
    <t xml:space="preserve">    КВ</t>
  </si>
  <si>
    <t xml:space="preserve">   СМР</t>
  </si>
  <si>
    <t>местный  бюджет</t>
  </si>
  <si>
    <t>МБ</t>
  </si>
  <si>
    <t>ОБ</t>
  </si>
  <si>
    <t>ФБ</t>
  </si>
  <si>
    <r>
      <t>Примечания</t>
    </r>
    <r>
      <rPr>
        <sz val="9"/>
        <rFont val="Times New Roman"/>
        <family val="1"/>
      </rPr>
      <t>: 1. Включаются объекты с наибольшими объемами инвестиций.</t>
    </r>
  </si>
  <si>
    <t>Объем по заключ договору, тыс. руб.</t>
  </si>
  <si>
    <t>Кап. ремонт кровли здания районной библиотеки по ул. Калинина, д. 20</t>
  </si>
  <si>
    <t>ИТОГО</t>
  </si>
  <si>
    <t>Сметная стоимость (тыс.руб.)                                         Выделенное финансирование</t>
  </si>
  <si>
    <t>Ремонт здания кирхи</t>
  </si>
  <si>
    <t>Видеонаблюдение "Безопасный город"</t>
  </si>
  <si>
    <t>Реконструкция МДОУ №16 п.Запорожское, в тч ПИР</t>
  </si>
  <si>
    <t>Ремонт Сосновской СОШ</t>
  </si>
  <si>
    <t>Ремонт ДОЛ"Лесные Зори"д.Овраги, в т.ч.ПИР.</t>
  </si>
  <si>
    <t>Стротельство ФАП Запорожское.</t>
  </si>
  <si>
    <t>Строительство спортзала ул.Ленина 22, ПИР.</t>
  </si>
  <si>
    <t>Строительство пристройки СОШ п.Сосново, ПИР.</t>
  </si>
  <si>
    <t>Областной бюджет</t>
  </si>
  <si>
    <t>областной бюджет</t>
  </si>
  <si>
    <t xml:space="preserve">Капремонт СОШ №4 </t>
  </si>
  <si>
    <t>Капремонт СОШ №4 , в том числе ПИР</t>
  </si>
  <si>
    <t>Итого</t>
  </si>
  <si>
    <t>Областные средства депутата</t>
  </si>
  <si>
    <t>Строительство ДК пос. Громово</t>
  </si>
  <si>
    <t>за  январь-март  2017 г.</t>
  </si>
  <si>
    <t>Остаток на 01.01.2017г. (тыс.руб.)</t>
  </si>
  <si>
    <t xml:space="preserve">Ремонт административных зданий,  ул. Маяковского, д. 36 </t>
  </si>
  <si>
    <t xml:space="preserve">Ремонт административных зданий,  ул. Ленина, д. 10 </t>
  </si>
  <si>
    <t>Ремонт административных зданий,  ул. Жуковского, д. 9</t>
  </si>
  <si>
    <t>Электроснабжение земельного участка по адресу: г. Приозерск, ул. Гоголя, д. 2</t>
  </si>
  <si>
    <t>Ремонт административных зданий,  ул. Калинина, д. 25 ( морг)</t>
  </si>
  <si>
    <t>Снос административных зданий,  ул. Исполкомолвская, д. 10</t>
  </si>
  <si>
    <t xml:space="preserve">Ремонт жилого помещения,  ул. Комсомольская, д. 3 </t>
  </si>
  <si>
    <t>Ремонт автомобильных дорог общего пользования, подъезд к дер. Силино</t>
  </si>
  <si>
    <t>Ремонт кровли МДОУ № 31 п. Сосново</t>
  </si>
  <si>
    <t>Ремонт МДОУ № 26</t>
  </si>
  <si>
    <t>Ремонт в здании МОУ Приозерская школа-сад (замена оконых блоков)</t>
  </si>
  <si>
    <t>Замена ограждения территории СОШ №1</t>
  </si>
  <si>
    <t>Ремонт стадиона-площадки ООШ п. Коммунары</t>
  </si>
  <si>
    <t>Ремонт стадиона -площадки в ООШ п. Коммунары</t>
  </si>
  <si>
    <t>Ремонт помещений МУ Шумиловская ДШИ</t>
  </si>
  <si>
    <t>Строительство ДШИ п. Сосново, в т.ч. ПИР</t>
  </si>
  <si>
    <t>Строительство ДХИ г. Приозерск, в т.ч. ПИР</t>
  </si>
  <si>
    <t>Ремонт здания  ФАП п.Ромашки.</t>
  </si>
  <si>
    <t>Спорткомплекс "Юность" ПИР стадиона (3 очередь)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</si>
</sst>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0.0000"/>
    <numFmt numFmtId="179" formatCode="0.000"/>
    <numFmt numFmtId="180" formatCode="#,##0.00_р_."/>
    <numFmt numFmtId="181" formatCode="#,##0_р_."/>
    <numFmt numFmtId="182" formatCode="#,##0.000"/>
    <numFmt numFmtId="183" formatCode="#,##0.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right" vertical="top" wrapText="1"/>
    </xf>
    <xf numFmtId="0" fontId="2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79" fontId="19" fillId="0" borderId="0" xfId="0" applyNumberFormat="1" applyFont="1" applyAlignment="1">
      <alignment/>
    </xf>
    <xf numFmtId="0" fontId="22" fillId="24" borderId="0" xfId="0" applyFont="1" applyFill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180" fontId="25" fillId="0" borderId="0" xfId="0" applyNumberFormat="1" applyFont="1" applyAlignment="1">
      <alignment vertical="top" wrapText="1"/>
    </xf>
    <xf numFmtId="0" fontId="25" fillId="24" borderId="0" xfId="0" applyFont="1" applyFill="1" applyAlignment="1">
      <alignment vertical="top" wrapText="1"/>
    </xf>
    <xf numFmtId="0" fontId="22" fillId="0" borderId="0" xfId="0" applyFont="1" applyAlignment="1">
      <alignment horizontal="right" vertical="center" wrapText="1"/>
    </xf>
    <xf numFmtId="0" fontId="22" fillId="24" borderId="0" xfId="0" applyFont="1" applyFill="1" applyAlignment="1">
      <alignment horizontal="right" vertical="center" wrapText="1"/>
    </xf>
    <xf numFmtId="0" fontId="25" fillId="24" borderId="0" xfId="0" applyFont="1" applyFill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24" borderId="11" xfId="0" applyFont="1" applyFill="1" applyBorder="1" applyAlignment="1">
      <alignment horizontal="right" vertical="top" wrapText="1"/>
    </xf>
    <xf numFmtId="0" fontId="24" fillId="0" borderId="12" xfId="0" applyFont="1" applyBorder="1" applyAlignment="1">
      <alignment horizontal="center" vertical="center" wrapText="1"/>
    </xf>
    <xf numFmtId="180" fontId="31" fillId="24" borderId="11" xfId="0" applyNumberFormat="1" applyFont="1" applyFill="1" applyBorder="1" applyAlignment="1">
      <alignment horizontal="right" vertical="top" wrapText="1"/>
    </xf>
    <xf numFmtId="0" fontId="25" fillId="25" borderId="11" xfId="0" applyFont="1" applyFill="1" applyBorder="1" applyAlignment="1">
      <alignment horizontal="right" vertical="top" wrapText="1"/>
    </xf>
    <xf numFmtId="180" fontId="25" fillId="24" borderId="11" xfId="0" applyNumberFormat="1" applyFont="1" applyFill="1" applyBorder="1" applyAlignment="1">
      <alignment horizontal="right" vertical="top" wrapText="1"/>
    </xf>
    <xf numFmtId="180" fontId="25" fillId="25" borderId="11" xfId="0" applyNumberFormat="1" applyFont="1" applyFill="1" applyBorder="1" applyAlignment="1">
      <alignment horizontal="right" vertical="top" wrapText="1"/>
    </xf>
    <xf numFmtId="180" fontId="25" fillId="25" borderId="11" xfId="0" applyNumberFormat="1" applyFont="1" applyFill="1" applyBorder="1" applyAlignment="1">
      <alignment horizontal="right" vertical="top"/>
    </xf>
    <xf numFmtId="0" fontId="31" fillId="24" borderId="11" xfId="0" applyFont="1" applyFill="1" applyBorder="1" applyAlignment="1">
      <alignment horizontal="center" vertical="center" wrapText="1"/>
    </xf>
    <xf numFmtId="180" fontId="25" fillId="24" borderId="11" xfId="0" applyNumberFormat="1" applyFont="1" applyFill="1" applyBorder="1" applyAlignment="1">
      <alignment horizontal="center" vertical="top" wrapText="1"/>
    </xf>
    <xf numFmtId="180" fontId="25" fillId="25" borderId="11" xfId="0" applyNumberFormat="1" applyFont="1" applyFill="1" applyBorder="1" applyAlignment="1">
      <alignment horizontal="center" vertical="top" wrapText="1"/>
    </xf>
    <xf numFmtId="179" fontId="19" fillId="24" borderId="0" xfId="0" applyNumberFormat="1" applyFont="1" applyFill="1" applyAlignment="1">
      <alignment/>
    </xf>
    <xf numFmtId="0" fontId="25" fillId="26" borderId="11" xfId="0" applyFont="1" applyFill="1" applyBorder="1" applyAlignment="1">
      <alignment horizontal="right" vertical="top" wrapText="1"/>
    </xf>
    <xf numFmtId="180" fontId="25" fillId="26" borderId="11" xfId="0" applyNumberFormat="1" applyFont="1" applyFill="1" applyBorder="1" applyAlignment="1">
      <alignment horizontal="right" vertical="top" wrapText="1"/>
    </xf>
    <xf numFmtId="180" fontId="25" fillId="26" borderId="11" xfId="0" applyNumberFormat="1" applyFont="1" applyFill="1" applyBorder="1" applyAlignment="1">
      <alignment horizontal="center" vertical="top" wrapText="1"/>
    </xf>
    <xf numFmtId="4" fontId="25" fillId="0" borderId="0" xfId="0" applyNumberFormat="1" applyFont="1" applyAlignment="1">
      <alignment vertical="top" wrapText="1"/>
    </xf>
    <xf numFmtId="4" fontId="25" fillId="26" borderId="11" xfId="0" applyNumberFormat="1" applyFont="1" applyFill="1" applyBorder="1" applyAlignment="1">
      <alignment horizontal="right" vertical="top"/>
    </xf>
    <xf numFmtId="180" fontId="23" fillId="24" borderId="11" xfId="0" applyNumberFormat="1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3" fillId="26" borderId="11" xfId="0" applyNumberFormat="1" applyFont="1" applyFill="1" applyBorder="1" applyAlignment="1" applyProtection="1">
      <alignment horizontal="center" vertical="center" wrapText="1"/>
      <protection/>
    </xf>
    <xf numFmtId="0" fontId="26" fillId="26" borderId="11" xfId="0" applyFont="1" applyFill="1" applyBorder="1" applyAlignment="1">
      <alignment horizontal="center" vertical="center" wrapText="1"/>
    </xf>
    <xf numFmtId="180" fontId="23" fillId="26" borderId="11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49" fontId="22" fillId="24" borderId="11" xfId="0" applyNumberFormat="1" applyFont="1" applyFill="1" applyBorder="1" applyAlignment="1" applyProtection="1">
      <alignment horizontal="left" vertical="center" wrapText="1"/>
      <protection/>
    </xf>
    <xf numFmtId="0" fontId="25" fillId="27" borderId="11" xfId="0" applyFont="1" applyFill="1" applyBorder="1" applyAlignment="1">
      <alignment horizontal="right" vertical="top" wrapText="1"/>
    </xf>
    <xf numFmtId="180" fontId="25" fillId="27" borderId="11" xfId="0" applyNumberFormat="1" applyFont="1" applyFill="1" applyBorder="1" applyAlignment="1">
      <alignment horizontal="right" vertical="top" wrapText="1"/>
    </xf>
    <xf numFmtId="180" fontId="25" fillId="27" borderId="11" xfId="0" applyNumberFormat="1" applyFont="1" applyFill="1" applyBorder="1" applyAlignment="1">
      <alignment horizontal="right" vertical="top"/>
    </xf>
    <xf numFmtId="180" fontId="25" fillId="27" borderId="11" xfId="0" applyNumberFormat="1" applyFont="1" applyFill="1" applyBorder="1" applyAlignment="1">
      <alignment horizontal="center" vertical="top" wrapText="1"/>
    </xf>
    <xf numFmtId="0" fontId="26" fillId="28" borderId="11" xfId="0" applyFont="1" applyFill="1" applyBorder="1" applyAlignment="1">
      <alignment horizontal="center" vertical="center" wrapText="1"/>
    </xf>
    <xf numFmtId="180" fontId="25" fillId="28" borderId="11" xfId="0" applyNumberFormat="1" applyFont="1" applyFill="1" applyBorder="1" applyAlignment="1">
      <alignment horizontal="right" vertical="top" wrapText="1"/>
    </xf>
    <xf numFmtId="180" fontId="25" fillId="28" borderId="11" xfId="0" applyNumberFormat="1" applyFont="1" applyFill="1" applyBorder="1" applyAlignment="1">
      <alignment horizontal="right" vertical="top"/>
    </xf>
    <xf numFmtId="180" fontId="25" fillId="28" borderId="11" xfId="0" applyNumberFormat="1" applyFont="1" applyFill="1" applyBorder="1" applyAlignment="1">
      <alignment horizontal="center" vertical="top" wrapText="1"/>
    </xf>
    <xf numFmtId="180" fontId="31" fillId="27" borderId="11" xfId="0" applyNumberFormat="1" applyFont="1" applyFill="1" applyBorder="1" applyAlignment="1">
      <alignment horizontal="right" vertical="top" wrapText="1"/>
    </xf>
    <xf numFmtId="0" fontId="27" fillId="27" borderId="0" xfId="0" applyFont="1" applyFill="1" applyAlignment="1">
      <alignment wrapText="1"/>
    </xf>
    <xf numFmtId="0" fontId="28" fillId="27" borderId="0" xfId="0" applyFont="1" applyFill="1" applyAlignment="1">
      <alignment/>
    </xf>
    <xf numFmtId="0" fontId="28" fillId="0" borderId="0" xfId="0" applyFont="1" applyFill="1" applyAlignment="1">
      <alignment/>
    </xf>
    <xf numFmtId="0" fontId="18" fillId="0" borderId="0" xfId="0" applyFont="1" applyAlignment="1">
      <alignment horizontal="right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3" fillId="0" borderId="13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24" borderId="0" xfId="0" applyFont="1" applyFill="1" applyAlignment="1">
      <alignment vertical="top" wrapText="1"/>
    </xf>
    <xf numFmtId="0" fontId="30" fillId="24" borderId="11" xfId="0" applyFont="1" applyFill="1" applyBorder="1" applyAlignment="1">
      <alignment vertical="top" wrapText="1"/>
    </xf>
    <xf numFmtId="171" fontId="23" fillId="24" borderId="11" xfId="0" applyNumberFormat="1" applyFont="1" applyFill="1" applyBorder="1" applyAlignment="1">
      <alignment horizontal="center" vertical="center" wrapText="1"/>
    </xf>
    <xf numFmtId="171" fontId="23" fillId="24" borderId="12" xfId="0" applyNumberFormat="1" applyFont="1" applyFill="1" applyBorder="1" applyAlignment="1">
      <alignment horizontal="center" vertical="center" wrapText="1"/>
    </xf>
    <xf numFmtId="49" fontId="22" fillId="26" borderId="11" xfId="0" applyNumberFormat="1" applyFont="1" applyFill="1" applyBorder="1" applyAlignment="1" applyProtection="1">
      <alignment horizontal="left" vertical="center" wrapText="1"/>
      <protection/>
    </xf>
    <xf numFmtId="0" fontId="22" fillId="24" borderId="11" xfId="0" applyFont="1" applyFill="1" applyBorder="1" applyAlignment="1">
      <alignment vertical="center" wrapText="1"/>
    </xf>
    <xf numFmtId="4" fontId="23" fillId="24" borderId="11" xfId="0" applyNumberFormat="1" applyFont="1" applyFill="1" applyBorder="1" applyAlignment="1" applyProtection="1">
      <alignment horizontal="center" vertical="center" wrapText="1"/>
      <protection/>
    </xf>
    <xf numFmtId="0" fontId="31" fillId="24" borderId="22" xfId="0" applyFont="1" applyFill="1" applyBorder="1" applyAlignment="1">
      <alignment horizontal="center" vertical="center" wrapText="1"/>
    </xf>
    <xf numFmtId="180" fontId="31" fillId="24" borderId="22" xfId="0" applyNumberFormat="1" applyFont="1" applyFill="1" applyBorder="1" applyAlignment="1">
      <alignment horizontal="center" vertical="center" wrapText="1"/>
    </xf>
    <xf numFmtId="4" fontId="31" fillId="24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="90" zoomScaleNormal="90" zoomScaleSheetLayoutView="100" zoomScalePageLayoutView="80" workbookViewId="0" topLeftCell="A1">
      <selection activeCell="F45" sqref="F45"/>
    </sheetView>
  </sheetViews>
  <sheetFormatPr defaultColWidth="0.6171875" defaultRowHeight="12.75"/>
  <cols>
    <col min="1" max="1" width="30.125" style="10" customWidth="1"/>
    <col min="2" max="2" width="14.375" style="11" customWidth="1"/>
    <col min="3" max="3" width="12.00390625" style="12" customWidth="1"/>
    <col min="4" max="4" width="12.375" style="1" customWidth="1"/>
    <col min="5" max="5" width="11.75390625" style="1" customWidth="1"/>
    <col min="6" max="6" width="13.50390625" style="1" customWidth="1"/>
    <col min="7" max="8" width="10.625" style="1" bestFit="1" customWidth="1"/>
    <col min="9" max="9" width="11.625" style="1" customWidth="1"/>
    <col min="10" max="10" width="11.50390625" style="1" customWidth="1"/>
    <col min="11" max="11" width="12.00390625" style="1" customWidth="1"/>
    <col min="12" max="12" width="8.50390625" style="1" hidden="1" customWidth="1"/>
    <col min="13" max="13" width="9.125" style="1" hidden="1" customWidth="1"/>
    <col min="14" max="15" width="0" style="1" hidden="1" customWidth="1"/>
    <col min="16" max="16" width="18.50390625" style="1" hidden="1" customWidth="1"/>
    <col min="17" max="255" width="0" style="1" hidden="1" customWidth="1"/>
    <col min="256" max="16384" width="0.6171875" style="1" customWidth="1"/>
  </cols>
  <sheetData>
    <row r="1" ht="15">
      <c r="J1" s="1" t="s">
        <v>0</v>
      </c>
    </row>
    <row r="2" spans="1:13" ht="6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30" customHeight="1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2"/>
    </row>
    <row r="5" spans="1:13" ht="42" customHeight="1">
      <c r="A5" s="60" t="s">
        <v>37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2"/>
    </row>
    <row r="6" spans="1:13" ht="0" customHeight="1" hidden="1" thickBot="1">
      <c r="A6" s="18"/>
      <c r="B6" s="3"/>
      <c r="C6" s="3"/>
      <c r="D6" s="3"/>
      <c r="E6" s="3"/>
      <c r="F6" s="3"/>
      <c r="G6" s="3"/>
      <c r="H6" s="3"/>
      <c r="I6" s="3"/>
      <c r="J6" s="61"/>
      <c r="K6" s="61"/>
      <c r="L6" s="4"/>
      <c r="M6" s="5"/>
    </row>
    <row r="7" spans="1:13" ht="59.25" customHeight="1">
      <c r="A7" s="65" t="s">
        <v>3</v>
      </c>
      <c r="B7" s="67" t="s">
        <v>4</v>
      </c>
      <c r="C7" s="67" t="s">
        <v>5</v>
      </c>
      <c r="D7" s="67" t="s">
        <v>6</v>
      </c>
      <c r="E7" s="62" t="s">
        <v>21</v>
      </c>
      <c r="F7" s="63"/>
      <c r="G7" s="62" t="s">
        <v>38</v>
      </c>
      <c r="H7" s="63"/>
      <c r="I7" s="15" t="s">
        <v>18</v>
      </c>
      <c r="J7" s="62" t="s">
        <v>7</v>
      </c>
      <c r="K7" s="63"/>
      <c r="L7" s="69" t="s">
        <v>8</v>
      </c>
      <c r="M7" s="5"/>
    </row>
    <row r="8" spans="1:13" ht="15">
      <c r="A8" s="66"/>
      <c r="B8" s="68"/>
      <c r="C8" s="68"/>
      <c r="D8" s="68"/>
      <c r="E8" s="23" t="s">
        <v>9</v>
      </c>
      <c r="F8" s="23" t="s">
        <v>10</v>
      </c>
      <c r="G8" s="23" t="s">
        <v>11</v>
      </c>
      <c r="H8" s="23" t="s">
        <v>12</v>
      </c>
      <c r="I8" s="23"/>
      <c r="J8" s="23" t="s">
        <v>9</v>
      </c>
      <c r="K8" s="23" t="s">
        <v>12</v>
      </c>
      <c r="L8" s="70"/>
      <c r="M8" s="5"/>
    </row>
    <row r="9" spans="1:13" s="7" customFormat="1" ht="30.75" customHeight="1">
      <c r="A9" s="76" t="s">
        <v>22</v>
      </c>
      <c r="B9" s="39" t="s">
        <v>13</v>
      </c>
      <c r="C9" s="29">
        <v>2017</v>
      </c>
      <c r="D9" s="29"/>
      <c r="E9" s="38">
        <v>100</v>
      </c>
      <c r="F9" s="38">
        <f>E9</f>
        <v>100</v>
      </c>
      <c r="G9" s="38"/>
      <c r="H9" s="38"/>
      <c r="I9" s="38">
        <v>499</v>
      </c>
      <c r="J9" s="38"/>
      <c r="K9" s="38"/>
      <c r="L9" s="24"/>
      <c r="M9" s="6"/>
    </row>
    <row r="10" spans="1:13" s="7" customFormat="1" ht="28.5" customHeight="1">
      <c r="A10" s="72" t="s">
        <v>39</v>
      </c>
      <c r="B10" s="39" t="s">
        <v>13</v>
      </c>
      <c r="C10" s="29">
        <v>2017</v>
      </c>
      <c r="D10" s="29"/>
      <c r="E10" s="38">
        <v>5263.163</v>
      </c>
      <c r="F10" s="38">
        <v>5000</v>
      </c>
      <c r="G10" s="38"/>
      <c r="H10" s="38"/>
      <c r="I10" s="38"/>
      <c r="J10" s="38"/>
      <c r="K10" s="38"/>
      <c r="L10" s="24"/>
      <c r="M10" s="6"/>
    </row>
    <row r="11" spans="1:13" s="7" customFormat="1" ht="28.5" customHeight="1">
      <c r="A11" s="72" t="s">
        <v>40</v>
      </c>
      <c r="B11" s="39" t="s">
        <v>13</v>
      </c>
      <c r="C11" s="29">
        <v>2017</v>
      </c>
      <c r="D11" s="29"/>
      <c r="E11" s="38">
        <v>1000</v>
      </c>
      <c r="F11" s="38">
        <v>1000</v>
      </c>
      <c r="G11" s="38">
        <v>835.64958</v>
      </c>
      <c r="H11" s="38">
        <v>835.64958</v>
      </c>
      <c r="I11" s="38">
        <v>835.64958</v>
      </c>
      <c r="J11" s="38"/>
      <c r="K11" s="38"/>
      <c r="L11" s="24"/>
      <c r="M11" s="6"/>
    </row>
    <row r="12" spans="1:13" s="7" customFormat="1" ht="28.5" customHeight="1">
      <c r="A12" s="72" t="s">
        <v>41</v>
      </c>
      <c r="B12" s="39" t="s">
        <v>13</v>
      </c>
      <c r="C12" s="29">
        <v>2017</v>
      </c>
      <c r="D12" s="29"/>
      <c r="E12" s="38">
        <v>684.6</v>
      </c>
      <c r="F12" s="38">
        <v>684.6</v>
      </c>
      <c r="G12" s="38"/>
      <c r="H12" s="38"/>
      <c r="I12" s="38"/>
      <c r="J12" s="38"/>
      <c r="K12" s="38"/>
      <c r="L12" s="24"/>
      <c r="M12" s="6"/>
    </row>
    <row r="13" spans="1:13" s="7" customFormat="1" ht="43.5" customHeight="1">
      <c r="A13" s="72" t="s">
        <v>42</v>
      </c>
      <c r="B13" s="39" t="s">
        <v>13</v>
      </c>
      <c r="C13" s="29">
        <v>2017</v>
      </c>
      <c r="D13" s="29"/>
      <c r="E13" s="38">
        <v>1060</v>
      </c>
      <c r="F13" s="38"/>
      <c r="G13" s="38">
        <v>1060</v>
      </c>
      <c r="H13" s="38"/>
      <c r="I13" s="38">
        <v>1060</v>
      </c>
      <c r="J13" s="38"/>
      <c r="K13" s="38"/>
      <c r="L13" s="24"/>
      <c r="M13" s="6"/>
    </row>
    <row r="14" spans="1:13" s="7" customFormat="1" ht="32.25" customHeight="1">
      <c r="A14" s="72" t="s">
        <v>43</v>
      </c>
      <c r="B14" s="39" t="s">
        <v>13</v>
      </c>
      <c r="C14" s="29">
        <v>2017</v>
      </c>
      <c r="D14" s="29"/>
      <c r="E14" s="38">
        <v>52.237</v>
      </c>
      <c r="F14" s="38">
        <v>52.237</v>
      </c>
      <c r="G14" s="38">
        <v>52.237</v>
      </c>
      <c r="H14" s="38">
        <v>52.237</v>
      </c>
      <c r="I14" s="38">
        <v>52.237</v>
      </c>
      <c r="J14" s="38"/>
      <c r="K14" s="38"/>
      <c r="L14" s="24"/>
      <c r="M14" s="6"/>
    </row>
    <row r="15" spans="1:13" s="7" customFormat="1" ht="32.25" customHeight="1">
      <c r="A15" s="72" t="s">
        <v>44</v>
      </c>
      <c r="B15" s="39" t="s">
        <v>13</v>
      </c>
      <c r="C15" s="29">
        <v>2017</v>
      </c>
      <c r="D15" s="29"/>
      <c r="E15" s="38">
        <v>200</v>
      </c>
      <c r="F15" s="38">
        <v>200</v>
      </c>
      <c r="G15" s="38"/>
      <c r="H15" s="38"/>
      <c r="I15" s="38"/>
      <c r="J15" s="38"/>
      <c r="K15" s="38"/>
      <c r="L15" s="24"/>
      <c r="M15" s="6"/>
    </row>
    <row r="16" spans="1:13" s="7" customFormat="1" ht="32.25" customHeight="1">
      <c r="A16" s="72" t="s">
        <v>23</v>
      </c>
      <c r="B16" s="39" t="s">
        <v>13</v>
      </c>
      <c r="C16" s="29">
        <v>2017</v>
      </c>
      <c r="D16" s="29"/>
      <c r="E16" s="38">
        <v>880</v>
      </c>
      <c r="F16" s="38"/>
      <c r="G16" s="38"/>
      <c r="H16" s="38"/>
      <c r="I16" s="38"/>
      <c r="J16" s="73"/>
      <c r="K16" s="74"/>
      <c r="L16" s="24"/>
      <c r="M16" s="6"/>
    </row>
    <row r="17" spans="1:13" s="7" customFormat="1" ht="27.75" customHeight="1">
      <c r="A17" s="72" t="s">
        <v>45</v>
      </c>
      <c r="B17" s="39" t="s">
        <v>13</v>
      </c>
      <c r="C17" s="29">
        <v>2017</v>
      </c>
      <c r="D17" s="29"/>
      <c r="E17" s="38">
        <v>335</v>
      </c>
      <c r="F17" s="38">
        <v>335</v>
      </c>
      <c r="G17" s="38"/>
      <c r="H17" s="38"/>
      <c r="I17" s="38">
        <v>325.75734</v>
      </c>
      <c r="J17" s="38"/>
      <c r="K17" s="38"/>
      <c r="L17" s="24"/>
      <c r="M17" s="6"/>
    </row>
    <row r="18" spans="1:13" s="7" customFormat="1" ht="27.75" customHeight="1">
      <c r="A18" s="72" t="s">
        <v>46</v>
      </c>
      <c r="B18" s="39" t="s">
        <v>13</v>
      </c>
      <c r="C18" s="29">
        <v>2017</v>
      </c>
      <c r="D18" s="29"/>
      <c r="E18" s="38">
        <v>2732.97517</v>
      </c>
      <c r="F18" s="38">
        <v>1958.33373</v>
      </c>
      <c r="G18" s="38">
        <f>45+310.01485+232.84944+20.51</f>
        <v>608.37429</v>
      </c>
      <c r="H18" s="38">
        <f>F18</f>
        <v>1958.33373</v>
      </c>
      <c r="I18" s="38">
        <f>G18+H18</f>
        <v>2566.70802</v>
      </c>
      <c r="J18" s="38">
        <f>45+20.51</f>
        <v>65.51</v>
      </c>
      <c r="K18" s="38"/>
      <c r="L18" s="24"/>
      <c r="M18" s="6"/>
    </row>
    <row r="19" spans="1:256" s="56" customFormat="1" ht="27.75" customHeight="1">
      <c r="A19" s="72" t="s">
        <v>19</v>
      </c>
      <c r="B19" s="39" t="s">
        <v>13</v>
      </c>
      <c r="C19" s="29">
        <v>2017</v>
      </c>
      <c r="D19" s="29"/>
      <c r="E19" s="38">
        <v>2740</v>
      </c>
      <c r="F19" s="38">
        <v>2740</v>
      </c>
      <c r="G19" s="38"/>
      <c r="H19" s="38"/>
      <c r="I19" s="38"/>
      <c r="J19" s="38"/>
      <c r="K19" s="38"/>
      <c r="L19" s="54"/>
      <c r="M19" s="55"/>
      <c r="IV19" s="57"/>
    </row>
    <row r="20" spans="1:13" s="7" customFormat="1" ht="30.75" customHeight="1">
      <c r="A20" s="72" t="s">
        <v>36</v>
      </c>
      <c r="B20" s="39" t="s">
        <v>13</v>
      </c>
      <c r="C20" s="29">
        <v>2017</v>
      </c>
      <c r="D20" s="29"/>
      <c r="E20" s="38">
        <v>3909.119</v>
      </c>
      <c r="F20" s="38"/>
      <c r="G20" s="38">
        <v>3909.119</v>
      </c>
      <c r="H20" s="38"/>
      <c r="I20" s="38">
        <v>3909.119</v>
      </c>
      <c r="J20" s="38"/>
      <c r="K20" s="38"/>
      <c r="L20" s="24"/>
      <c r="M20" s="6"/>
    </row>
    <row r="21" spans="1:13" s="7" customFormat="1" ht="29.25" customHeight="1">
      <c r="A21" s="45" t="s">
        <v>47</v>
      </c>
      <c r="B21" s="39" t="s">
        <v>13</v>
      </c>
      <c r="C21" s="29">
        <v>2017</v>
      </c>
      <c r="D21" s="29"/>
      <c r="E21" s="77">
        <v>1300</v>
      </c>
      <c r="F21" s="77">
        <v>1300</v>
      </c>
      <c r="G21" s="38"/>
      <c r="H21" s="38"/>
      <c r="I21" s="38"/>
      <c r="J21" s="38"/>
      <c r="K21" s="38"/>
      <c r="L21" s="24"/>
      <c r="M21" s="6"/>
    </row>
    <row r="22" spans="1:13" s="7" customFormat="1" ht="30.75" customHeight="1">
      <c r="A22" s="45" t="s">
        <v>48</v>
      </c>
      <c r="B22" s="39" t="s">
        <v>13</v>
      </c>
      <c r="C22" s="29">
        <v>2017</v>
      </c>
      <c r="D22" s="29"/>
      <c r="E22" s="77">
        <v>2696.16132</v>
      </c>
      <c r="F22" s="38">
        <v>2623.97632</v>
      </c>
      <c r="G22" s="77">
        <v>2696.16132</v>
      </c>
      <c r="H22" s="38">
        <v>2623.97632</v>
      </c>
      <c r="I22" s="38">
        <f>E22</f>
        <v>2696.16132</v>
      </c>
      <c r="J22" s="77">
        <v>2696.16132</v>
      </c>
      <c r="K22" s="38">
        <v>2623.97632</v>
      </c>
      <c r="L22" s="24"/>
      <c r="M22" s="6"/>
    </row>
    <row r="23" spans="1:13" s="7" customFormat="1" ht="30.75" customHeight="1">
      <c r="A23" s="45" t="s">
        <v>24</v>
      </c>
      <c r="B23" s="39" t="s">
        <v>13</v>
      </c>
      <c r="C23" s="29">
        <v>2017</v>
      </c>
      <c r="D23" s="29"/>
      <c r="E23" s="77">
        <v>500</v>
      </c>
      <c r="F23" s="38"/>
      <c r="G23" s="38"/>
      <c r="H23" s="38"/>
      <c r="I23" s="38"/>
      <c r="J23" s="38"/>
      <c r="K23" s="38"/>
      <c r="L23" s="24"/>
      <c r="M23" s="6"/>
    </row>
    <row r="24" spans="1:13" s="7" customFormat="1" ht="30.75" customHeight="1">
      <c r="A24" s="45" t="s">
        <v>49</v>
      </c>
      <c r="B24" s="39" t="s">
        <v>13</v>
      </c>
      <c r="C24" s="29">
        <v>2017</v>
      </c>
      <c r="D24" s="29"/>
      <c r="E24" s="77">
        <v>750</v>
      </c>
      <c r="F24" s="38"/>
      <c r="G24" s="38"/>
      <c r="H24" s="38"/>
      <c r="I24" s="38"/>
      <c r="J24" s="38"/>
      <c r="K24" s="38"/>
      <c r="L24" s="24"/>
      <c r="M24" s="6"/>
    </row>
    <row r="25" spans="1:13" s="7" customFormat="1" ht="30.75" customHeight="1">
      <c r="A25" s="45" t="s">
        <v>50</v>
      </c>
      <c r="B25" s="39" t="s">
        <v>13</v>
      </c>
      <c r="C25" s="29">
        <v>2017</v>
      </c>
      <c r="D25" s="29"/>
      <c r="E25" s="77">
        <v>2100</v>
      </c>
      <c r="F25" s="38"/>
      <c r="G25" s="38"/>
      <c r="H25" s="38"/>
      <c r="I25" s="38"/>
      <c r="J25" s="38"/>
      <c r="K25" s="38"/>
      <c r="L25" s="24"/>
      <c r="M25" s="6"/>
    </row>
    <row r="26" spans="1:13" s="7" customFormat="1" ht="30.75" customHeight="1">
      <c r="A26" s="45" t="s">
        <v>25</v>
      </c>
      <c r="B26" s="39" t="s">
        <v>13</v>
      </c>
      <c r="C26" s="29">
        <v>2017</v>
      </c>
      <c r="D26" s="29"/>
      <c r="E26" s="77">
        <v>51.167</v>
      </c>
      <c r="F26" s="38"/>
      <c r="G26" s="38">
        <v>51.167</v>
      </c>
      <c r="H26" s="38"/>
      <c r="I26" s="38">
        <v>51.167</v>
      </c>
      <c r="J26" s="38">
        <v>51.167</v>
      </c>
      <c r="K26" s="38"/>
      <c r="L26" s="24"/>
      <c r="M26" s="6"/>
    </row>
    <row r="27" spans="1:13" s="7" customFormat="1" ht="30.75" customHeight="1">
      <c r="A27" s="45" t="s">
        <v>29</v>
      </c>
      <c r="B27" s="39" t="s">
        <v>13</v>
      </c>
      <c r="C27" s="29">
        <v>2017</v>
      </c>
      <c r="D27" s="29"/>
      <c r="E27" s="77">
        <v>5948.833</v>
      </c>
      <c r="F27" s="38"/>
      <c r="G27" s="38">
        <f>E27</f>
        <v>5948.833</v>
      </c>
      <c r="H27" s="38"/>
      <c r="I27" s="38">
        <f>G27</f>
        <v>5948.833</v>
      </c>
      <c r="J27" s="38"/>
      <c r="K27" s="38"/>
      <c r="L27" s="24"/>
      <c r="M27" s="6"/>
    </row>
    <row r="28" spans="1:13" s="7" customFormat="1" ht="30.75" customHeight="1">
      <c r="A28" s="75" t="s">
        <v>32</v>
      </c>
      <c r="B28" s="42" t="s">
        <v>31</v>
      </c>
      <c r="C28" s="40">
        <v>2017</v>
      </c>
      <c r="D28" s="40"/>
      <c r="E28" s="41">
        <v>58725.5</v>
      </c>
      <c r="F28" s="43">
        <f>E28</f>
        <v>58725.5</v>
      </c>
      <c r="G28" s="43">
        <v>43132.8147</v>
      </c>
      <c r="H28" s="43">
        <f>G28</f>
        <v>43132.8147</v>
      </c>
      <c r="I28" s="43">
        <f>G28</f>
        <v>43132.8147</v>
      </c>
      <c r="J28" s="43"/>
      <c r="K28" s="43"/>
      <c r="L28" s="24"/>
      <c r="M28" s="6"/>
    </row>
    <row r="29" spans="1:13" s="7" customFormat="1" ht="30.75" customHeight="1">
      <c r="A29" s="45" t="s">
        <v>33</v>
      </c>
      <c r="B29" s="39" t="s">
        <v>13</v>
      </c>
      <c r="C29" s="29">
        <v>2017</v>
      </c>
      <c r="D29" s="29"/>
      <c r="E29" s="77">
        <v>6491.7</v>
      </c>
      <c r="F29" s="38">
        <v>5385.652</v>
      </c>
      <c r="G29" s="38">
        <v>5385.652</v>
      </c>
      <c r="H29" s="38">
        <v>5385.652</v>
      </c>
      <c r="I29" s="38">
        <v>5385.652</v>
      </c>
      <c r="J29" s="38">
        <v>5385.652</v>
      </c>
      <c r="K29" s="38">
        <v>5385.652</v>
      </c>
      <c r="L29" s="24"/>
      <c r="M29" s="6"/>
    </row>
    <row r="30" spans="1:13" s="7" customFormat="1" ht="30.75" customHeight="1">
      <c r="A30" s="75" t="s">
        <v>51</v>
      </c>
      <c r="B30" s="42" t="s">
        <v>30</v>
      </c>
      <c r="C30" s="40">
        <v>2017</v>
      </c>
      <c r="D30" s="40"/>
      <c r="E30" s="41">
        <v>11000</v>
      </c>
      <c r="F30" s="43">
        <v>11000</v>
      </c>
      <c r="G30" s="43"/>
      <c r="H30" s="43"/>
      <c r="I30" s="43"/>
      <c r="J30" s="43"/>
      <c r="K30" s="43"/>
      <c r="L30" s="24"/>
      <c r="M30" s="6"/>
    </row>
    <row r="31" spans="1:13" s="7" customFormat="1" ht="30.75" customHeight="1">
      <c r="A31" s="45" t="s">
        <v>52</v>
      </c>
      <c r="B31" s="39" t="s">
        <v>13</v>
      </c>
      <c r="C31" s="29">
        <v>2017</v>
      </c>
      <c r="D31" s="29"/>
      <c r="E31" s="77">
        <v>230</v>
      </c>
      <c r="F31" s="38">
        <v>130</v>
      </c>
      <c r="G31" s="38"/>
      <c r="H31" s="38"/>
      <c r="I31" s="38"/>
      <c r="J31" s="38"/>
      <c r="K31" s="38"/>
      <c r="L31" s="24"/>
      <c r="M31" s="6"/>
    </row>
    <row r="32" spans="1:13" s="7" customFormat="1" ht="30.75" customHeight="1">
      <c r="A32" s="75" t="s">
        <v>51</v>
      </c>
      <c r="B32" s="42" t="s">
        <v>30</v>
      </c>
      <c r="C32" s="40">
        <v>2017</v>
      </c>
      <c r="D32" s="40"/>
      <c r="E32" s="41">
        <v>12293.3</v>
      </c>
      <c r="F32" s="43">
        <v>12293.3</v>
      </c>
      <c r="G32" s="43"/>
      <c r="H32" s="43"/>
      <c r="I32" s="43"/>
      <c r="J32" s="43"/>
      <c r="K32" s="43"/>
      <c r="L32" s="24"/>
      <c r="M32" s="6"/>
    </row>
    <row r="33" spans="1:13" s="7" customFormat="1" ht="30.75" customHeight="1">
      <c r="A33" s="45" t="s">
        <v>52</v>
      </c>
      <c r="B33" s="39" t="s">
        <v>13</v>
      </c>
      <c r="C33" s="29">
        <v>2017</v>
      </c>
      <c r="D33" s="29"/>
      <c r="E33" s="77">
        <v>500</v>
      </c>
      <c r="F33" s="38">
        <v>400</v>
      </c>
      <c r="G33" s="38"/>
      <c r="H33" s="38"/>
      <c r="I33" s="38"/>
      <c r="J33" s="38"/>
      <c r="K33" s="38"/>
      <c r="L33" s="24"/>
      <c r="M33" s="6"/>
    </row>
    <row r="34" spans="1:13" s="7" customFormat="1" ht="30.75" customHeight="1">
      <c r="A34" s="45" t="s">
        <v>53</v>
      </c>
      <c r="B34" s="39" t="s">
        <v>13</v>
      </c>
      <c r="C34" s="29">
        <v>2017</v>
      </c>
      <c r="D34" s="29"/>
      <c r="E34" s="77">
        <v>503.83868</v>
      </c>
      <c r="F34" s="38">
        <f>E34</f>
        <v>503.83868</v>
      </c>
      <c r="G34" s="38"/>
      <c r="H34" s="38"/>
      <c r="I34" s="38"/>
      <c r="J34" s="38"/>
      <c r="K34" s="38"/>
      <c r="L34" s="24"/>
      <c r="M34" s="6"/>
    </row>
    <row r="35" spans="1:13" s="7" customFormat="1" ht="30.75" customHeight="1">
      <c r="A35" s="45" t="s">
        <v>54</v>
      </c>
      <c r="B35" s="39" t="s">
        <v>13</v>
      </c>
      <c r="C35" s="29">
        <v>2017</v>
      </c>
      <c r="D35" s="29"/>
      <c r="E35" s="77">
        <v>305</v>
      </c>
      <c r="F35" s="38"/>
      <c r="G35" s="38"/>
      <c r="H35" s="38"/>
      <c r="I35" s="38"/>
      <c r="J35" s="38"/>
      <c r="K35" s="38"/>
      <c r="L35" s="24"/>
      <c r="M35" s="6"/>
    </row>
    <row r="36" spans="1:13" s="7" customFormat="1" ht="30.75" customHeight="1">
      <c r="A36" s="45" t="s">
        <v>55</v>
      </c>
      <c r="B36" s="39" t="s">
        <v>13</v>
      </c>
      <c r="C36" s="29">
        <v>2017</v>
      </c>
      <c r="D36" s="29"/>
      <c r="E36" s="77">
        <v>300</v>
      </c>
      <c r="F36" s="38"/>
      <c r="G36" s="38"/>
      <c r="H36" s="38"/>
      <c r="I36" s="38"/>
      <c r="J36" s="38"/>
      <c r="K36" s="38"/>
      <c r="L36" s="24"/>
      <c r="M36" s="6"/>
    </row>
    <row r="37" spans="1:13" s="7" customFormat="1" ht="30.75" customHeight="1">
      <c r="A37" s="45" t="s">
        <v>26</v>
      </c>
      <c r="B37" s="39" t="s">
        <v>13</v>
      </c>
      <c r="C37" s="29">
        <v>2017</v>
      </c>
      <c r="D37" s="29"/>
      <c r="E37" s="77">
        <v>3500</v>
      </c>
      <c r="F37" s="38">
        <v>3300</v>
      </c>
      <c r="G37" s="38"/>
      <c r="H37" s="38"/>
      <c r="I37" s="38"/>
      <c r="J37" s="38"/>
      <c r="K37" s="38"/>
      <c r="L37" s="24"/>
      <c r="M37" s="6"/>
    </row>
    <row r="38" spans="1:13" s="7" customFormat="1" ht="30.75" customHeight="1">
      <c r="A38" s="45" t="s">
        <v>27</v>
      </c>
      <c r="B38" s="39" t="s">
        <v>13</v>
      </c>
      <c r="C38" s="29">
        <v>2017</v>
      </c>
      <c r="D38" s="29"/>
      <c r="E38" s="77">
        <v>653.58872</v>
      </c>
      <c r="F38" s="38"/>
      <c r="G38" s="38">
        <v>653.587</v>
      </c>
      <c r="H38" s="38"/>
      <c r="I38" s="38">
        <f>G38</f>
        <v>653.587</v>
      </c>
      <c r="J38" s="38"/>
      <c r="K38" s="38"/>
      <c r="L38" s="24"/>
      <c r="M38" s="6"/>
    </row>
    <row r="39" spans="1:13" s="7" customFormat="1" ht="30.75" customHeight="1">
      <c r="A39" s="45" t="s">
        <v>56</v>
      </c>
      <c r="B39" s="39" t="s">
        <v>13</v>
      </c>
      <c r="C39" s="29">
        <v>2017</v>
      </c>
      <c r="D39" s="29"/>
      <c r="E39" s="77">
        <v>59.99828</v>
      </c>
      <c r="F39" s="38">
        <f>E39</f>
        <v>59.99828</v>
      </c>
      <c r="G39" s="38"/>
      <c r="H39" s="38"/>
      <c r="I39" s="38"/>
      <c r="J39" s="38"/>
      <c r="K39" s="38"/>
      <c r="L39" s="24"/>
      <c r="M39" s="6"/>
    </row>
    <row r="40" spans="1:13" s="7" customFormat="1" ht="30.75" customHeight="1">
      <c r="A40" s="45" t="s">
        <v>57</v>
      </c>
      <c r="B40" s="39" t="s">
        <v>13</v>
      </c>
      <c r="C40" s="29">
        <v>2017</v>
      </c>
      <c r="D40" s="29"/>
      <c r="E40" s="77">
        <v>100</v>
      </c>
      <c r="F40" s="38"/>
      <c r="G40" s="38"/>
      <c r="H40" s="38"/>
      <c r="I40" s="38"/>
      <c r="J40" s="38"/>
      <c r="K40" s="38"/>
      <c r="L40" s="24"/>
      <c r="M40" s="6"/>
    </row>
    <row r="41" spans="1:13" s="7" customFormat="1" ht="30.75" customHeight="1">
      <c r="A41" s="75" t="s">
        <v>28</v>
      </c>
      <c r="B41" s="42" t="s">
        <v>31</v>
      </c>
      <c r="C41" s="40">
        <v>2017</v>
      </c>
      <c r="D41" s="40"/>
      <c r="E41" s="41">
        <v>32320.2</v>
      </c>
      <c r="F41" s="43">
        <v>32320.2</v>
      </c>
      <c r="G41" s="43"/>
      <c r="H41" s="43"/>
      <c r="I41" s="43"/>
      <c r="J41" s="43"/>
      <c r="K41" s="43"/>
      <c r="L41" s="24"/>
      <c r="M41" s="6"/>
    </row>
    <row r="42" spans="1:13" s="7" customFormat="1" ht="30.75" customHeight="1">
      <c r="A42" s="45" t="s">
        <v>28</v>
      </c>
      <c r="B42" s="39" t="s">
        <v>13</v>
      </c>
      <c r="C42" s="29">
        <v>2017</v>
      </c>
      <c r="D42" s="29"/>
      <c r="E42" s="77">
        <v>4000</v>
      </c>
      <c r="F42" s="38">
        <v>4000</v>
      </c>
      <c r="G42" s="38">
        <v>3.40725</v>
      </c>
      <c r="H42" s="38"/>
      <c r="I42" s="38">
        <f>G42</f>
        <v>3.40725</v>
      </c>
      <c r="J42" s="38">
        <f>I42</f>
        <v>3.40725</v>
      </c>
      <c r="K42" s="38"/>
      <c r="L42" s="24"/>
      <c r="M42" s="6"/>
    </row>
    <row r="43" spans="1:13" ht="15">
      <c r="A43" s="19"/>
      <c r="B43" s="44" t="s">
        <v>34</v>
      </c>
      <c r="C43" s="78"/>
      <c r="D43" s="78"/>
      <c r="E43" s="79">
        <f>SUM(E9:E42)</f>
        <v>163286.38117</v>
      </c>
      <c r="F43" s="79">
        <f>SUM(F9:F42)</f>
        <v>144112.63601000002</v>
      </c>
      <c r="G43" s="79">
        <f>SUM(G9:G42)</f>
        <v>64337.002140000004</v>
      </c>
      <c r="H43" s="79">
        <f>SUM(H9:H42)</f>
        <v>53988.66333</v>
      </c>
      <c r="I43" s="79">
        <f>SUM(I9:I42)</f>
        <v>67120.09321</v>
      </c>
      <c r="J43" s="80">
        <f>J42+J29+J26+J22+J18</f>
        <v>8201.897570000001</v>
      </c>
      <c r="K43" s="79">
        <f>SUM(K9:K42)</f>
        <v>8009.62832</v>
      </c>
      <c r="L43" s="24"/>
      <c r="M43" s="14"/>
    </row>
    <row r="44" spans="1:13" s="9" customFormat="1" ht="53.25" customHeight="1">
      <c r="A44" s="71" t="s">
        <v>17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</row>
    <row r="45" spans="1:13" s="9" customFormat="1" ht="28.5" customHeight="1">
      <c r="A45" s="20"/>
      <c r="B45" s="17"/>
      <c r="C45" s="17"/>
      <c r="D45" s="17"/>
      <c r="E45" s="17"/>
      <c r="F45" s="17"/>
      <c r="G45" s="17"/>
      <c r="H45" s="22" t="s">
        <v>14</v>
      </c>
      <c r="I45" s="26"/>
      <c r="J45" s="26">
        <f>J43</f>
        <v>8201.897570000001</v>
      </c>
      <c r="K45" s="30">
        <f>K43</f>
        <v>8009.62832</v>
      </c>
      <c r="L45" s="17"/>
      <c r="M45" s="17"/>
    </row>
    <row r="46" spans="1:13" s="9" customFormat="1" ht="28.5" customHeight="1">
      <c r="A46" s="21"/>
      <c r="B46" s="8"/>
      <c r="C46" s="8"/>
      <c r="D46" s="8"/>
      <c r="E46" s="8"/>
      <c r="F46" s="8"/>
      <c r="G46" s="8"/>
      <c r="H46" s="33" t="s">
        <v>15</v>
      </c>
      <c r="I46" s="34"/>
      <c r="J46" s="37"/>
      <c r="K46" s="35"/>
      <c r="L46" s="8"/>
      <c r="M46" s="8"/>
    </row>
    <row r="47" spans="1:13" s="9" customFormat="1" ht="27.75" customHeight="1">
      <c r="A47" s="21"/>
      <c r="B47" s="8"/>
      <c r="C47" s="36"/>
      <c r="D47" s="36"/>
      <c r="E47" s="16"/>
      <c r="F47" s="36"/>
      <c r="G47" s="8"/>
      <c r="H47" s="25" t="s">
        <v>16</v>
      </c>
      <c r="I47" s="27"/>
      <c r="J47" s="28"/>
      <c r="K47" s="31"/>
      <c r="L47" s="8"/>
      <c r="M47" s="8"/>
    </row>
    <row r="48" spans="1:13" s="9" customFormat="1" ht="39" customHeight="1">
      <c r="A48" s="21"/>
      <c r="B48" s="8"/>
      <c r="C48" s="36"/>
      <c r="D48" s="8"/>
      <c r="E48" s="16"/>
      <c r="F48" s="36"/>
      <c r="G48" s="8"/>
      <c r="H48" s="50" t="s">
        <v>35</v>
      </c>
      <c r="I48" s="51"/>
      <c r="J48" s="52"/>
      <c r="K48" s="53"/>
      <c r="L48" s="8"/>
      <c r="M48" s="8"/>
    </row>
    <row r="49" spans="1:13" s="9" customFormat="1" ht="14.25" customHeight="1">
      <c r="A49" s="21"/>
      <c r="B49" s="8"/>
      <c r="C49" s="8"/>
      <c r="D49" s="8"/>
      <c r="E49" s="16"/>
      <c r="F49" s="36"/>
      <c r="G49" s="8"/>
      <c r="H49" s="46" t="s">
        <v>20</v>
      </c>
      <c r="I49" s="47"/>
      <c r="J49" s="48">
        <f>SUM(J45:J48)</f>
        <v>8201.897570000001</v>
      </c>
      <c r="K49" s="49">
        <f>SUM(K45:K48)</f>
        <v>8009.62832</v>
      </c>
      <c r="L49" s="8"/>
      <c r="M49" s="8"/>
    </row>
    <row r="50" spans="1:13" ht="22.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1" ht="15">
      <c r="A51" s="1"/>
      <c r="B51" s="1"/>
      <c r="C51" s="1"/>
      <c r="I51" s="32"/>
      <c r="J51" s="32"/>
      <c r="K51" s="13"/>
    </row>
  </sheetData>
  <sheetProtection/>
  <mergeCells count="15">
    <mergeCell ref="A50:M50"/>
    <mergeCell ref="A7:A8"/>
    <mergeCell ref="B7:B8"/>
    <mergeCell ref="C7:C8"/>
    <mergeCell ref="D7:D8"/>
    <mergeCell ref="L7:L8"/>
    <mergeCell ref="E7:F7"/>
    <mergeCell ref="J7:K7"/>
    <mergeCell ref="A44:M44"/>
    <mergeCell ref="A2:M2"/>
    <mergeCell ref="A3:M3"/>
    <mergeCell ref="A5:L5"/>
    <mergeCell ref="A4:L4"/>
    <mergeCell ref="J6:K6"/>
    <mergeCell ref="G7:H7"/>
  </mergeCells>
  <printOptions gridLines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</dc:creator>
  <cp:keywords/>
  <dc:description/>
  <cp:lastModifiedBy>elena</cp:lastModifiedBy>
  <cp:lastPrinted>2017-05-16T15:32:37Z</cp:lastPrinted>
  <dcterms:created xsi:type="dcterms:W3CDTF">2012-05-11T07:55:56Z</dcterms:created>
  <dcterms:modified xsi:type="dcterms:W3CDTF">2017-05-16T15:33:45Z</dcterms:modified>
  <cp:category/>
  <cp:version/>
  <cp:contentType/>
  <cp:contentStatus/>
</cp:coreProperties>
</file>